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11\сетевая папка\СОГП\Документы на ОБЩЕЕ СОБРАНИЕ\30.04.2021\"/>
    </mc:Choice>
  </mc:AlternateContent>
  <bookViews>
    <workbookView xWindow="0" yWindow="0" windowWidth="28800" windowHeight="11730" tabRatio="855" firstSheet="1" activeTab="1"/>
  </bookViews>
  <sheets>
    <sheet name="План 2019г." sheetId="2" r:id="rId1"/>
    <sheet name="смета 2021г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6" i="3" l="1"/>
  <c r="C28" i="3" l="1"/>
  <c r="C31" i="3" l="1"/>
  <c r="C32" i="3" l="1"/>
  <c r="E14" i="2" l="1"/>
  <c r="D11" i="2"/>
  <c r="E22" i="2" l="1"/>
</calcChain>
</file>

<file path=xl/sharedStrings.xml><?xml version="1.0" encoding="utf-8"?>
<sst xmlns="http://schemas.openxmlformats.org/spreadsheetml/2006/main" count="87" uniqueCount="65">
  <si>
    <t xml:space="preserve">СМЕТА </t>
  </si>
  <si>
    <t>Союз "Объединение градостроительного проектирования" (СОЮЗ ОГП )</t>
  </si>
  <si>
    <t>Членские взносы за 2019г.</t>
  </si>
  <si>
    <t>План (руб.)</t>
  </si>
  <si>
    <t>Статья</t>
  </si>
  <si>
    <t>Поступило средств (по начислению)</t>
  </si>
  <si>
    <t>на 2019г.</t>
  </si>
  <si>
    <t>Дополнительные целевые взносы</t>
  </si>
  <si>
    <t>Прочие доходы</t>
  </si>
  <si>
    <t>1.</t>
  </si>
  <si>
    <t>1.1.</t>
  </si>
  <si>
    <t>1.2.</t>
  </si>
  <si>
    <t>1.3.</t>
  </si>
  <si>
    <t>Всего доходов по смете (раздел I)</t>
  </si>
  <si>
    <t>Использовано средств</t>
  </si>
  <si>
    <t>2.</t>
  </si>
  <si>
    <t>Расходы на оплату труда, вознаграждения</t>
  </si>
  <si>
    <t>2.1.</t>
  </si>
  <si>
    <t>Арендные платежи, расходы на содержание и ремонт арендованных
помещений</t>
  </si>
  <si>
    <t>2.2.</t>
  </si>
  <si>
    <t>2.3.</t>
  </si>
  <si>
    <t>Взносы в национальные объединения, союзы и прочие организации</t>
  </si>
  <si>
    <t>2.4.</t>
  </si>
  <si>
    <t>Услуги банков, нотариусов, почтовые расходы, услуги связи, расходы на ПО</t>
  </si>
  <si>
    <t>Проведение разъяснительной работы, привлечение новых членов</t>
  </si>
  <si>
    <t>2.5.</t>
  </si>
  <si>
    <t>Всего расходов по смете (раздел II)</t>
  </si>
  <si>
    <t>Прочие и непредвиденные расходы</t>
  </si>
  <si>
    <t>2.6.</t>
  </si>
  <si>
    <t>кол-во членов</t>
  </si>
  <si>
    <t>УРЕЖДЕНО</t>
  </si>
  <si>
    <t>Генеральный директор</t>
  </si>
  <si>
    <t>Волков  А. А.</t>
  </si>
  <si>
    <t>Протоколом общего собрания № 5 от 14.01.2019г.</t>
  </si>
  <si>
    <t>Факт (руб.)</t>
  </si>
  <si>
    <t>Расходы на оплату труда, вознаграждения, в т.ч. взносы во внебюджетные фонды</t>
  </si>
  <si>
    <t>1.4.</t>
  </si>
  <si>
    <t>Услуги банков, нотариусов, услуги связи, расходы на ПО</t>
  </si>
  <si>
    <t>Почтовые, курьерские расходы</t>
  </si>
  <si>
    <t>Взносы в национальные объединения, союзы и прочие организации - НОПРИЗ</t>
  </si>
  <si>
    <t>Аудиторские услуги</t>
  </si>
  <si>
    <t>2.7.</t>
  </si>
  <si>
    <t>Расходы на целевые мероприятия</t>
  </si>
  <si>
    <t>Сепиев Сайпутдин Сепиевич</t>
  </si>
  <si>
    <t>2.8.</t>
  </si>
  <si>
    <t>2.10.</t>
  </si>
  <si>
    <t>2.9.</t>
  </si>
  <si>
    <t>Командировочные расходы</t>
  </si>
  <si>
    <t>Прочие и непредвиденные расходы, в т.ч. хозяйственные расходы</t>
  </si>
  <si>
    <t>Остаток непоступивших членских взносов за 2020г</t>
  </si>
  <si>
    <t>Прочие поступления</t>
  </si>
  <si>
    <t>Арендные платежи, расходы на содержание и ремонт арендованных помещений</t>
  </si>
  <si>
    <t>2.11.</t>
  </si>
  <si>
    <t>Оргтехника, мебель</t>
  </si>
  <si>
    <t>Расходы на обслуживание офиса</t>
  </si>
  <si>
    <t>2.12.</t>
  </si>
  <si>
    <t>Членские взносы за 2021г.</t>
  </si>
  <si>
    <t>Дополнительные целевые взносы НОПРИЗ за 2021г.</t>
  </si>
  <si>
    <t>Остаток средств</t>
  </si>
  <si>
    <t>Возврат займа, процентов по займу</t>
  </si>
  <si>
    <t>2.13.</t>
  </si>
  <si>
    <t>на 2021г.</t>
  </si>
  <si>
    <t>2.14.</t>
  </si>
  <si>
    <t xml:space="preserve">Обучение и переподготовка сотрудников, участие в тематических семинарах, конференциях, съездах </t>
  </si>
  <si>
    <t xml:space="preserve">УТВЕРЖДЕНО
Решением Общего собрания членов
Союза «Объединение градостроительного проектирования»
протокол № __ от __ апреля 2021г.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</si>
</sst>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4" x14ac:knownFonts="1">
    <font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16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0" fillId="0" borderId="0" xfId="0" applyNumberFormat="1" applyAlignment="1">
      <alignment horizontal="right" wrapText="1"/>
    </xf>
    <xf numFmtId="4" fontId="0" fillId="0" borderId="0" xfId="0" applyNumberFormat="1"/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0" fontId="2" fillId="0" borderId="2" xfId="0" applyFont="1" applyBorder="1" applyAlignment="1">
      <alignment horizontal="right" wrapText="1"/>
    </xf>
    <xf numFmtId="164" fontId="0" fillId="0" borderId="0" xfId="1" applyFont="1"/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3" workbookViewId="0">
      <selection activeCell="I21" sqref="I21"/>
    </sheetView>
  </sheetViews>
  <sheetFormatPr defaultColWidth="9.140625" defaultRowHeight="15" x14ac:dyDescent="0.25"/>
  <cols>
    <col min="1" max="1" width="9.140625" style="1"/>
    <col min="2" max="2" width="48.28515625" style="1" customWidth="1"/>
    <col min="3" max="4" width="12.7109375" style="1" hidden="1" customWidth="1"/>
    <col min="5" max="5" width="27.85546875" style="1" customWidth="1"/>
    <col min="6" max="6" width="13.140625" style="1" hidden="1" customWidth="1"/>
    <col min="7" max="16384" width="9.140625" style="1"/>
  </cols>
  <sheetData>
    <row r="1" spans="1:6" x14ac:dyDescent="0.25">
      <c r="B1" s="17" t="s">
        <v>30</v>
      </c>
      <c r="C1" s="17"/>
      <c r="D1" s="17"/>
      <c r="E1" s="17"/>
    </row>
    <row r="2" spans="1:6" ht="30" customHeight="1" x14ac:dyDescent="0.25">
      <c r="B2" s="18" t="s">
        <v>33</v>
      </c>
      <c r="C2" s="18"/>
      <c r="D2" s="18"/>
      <c r="E2" s="18"/>
    </row>
    <row r="4" spans="1:6" ht="18.75" customHeight="1" x14ac:dyDescent="0.25">
      <c r="B4" s="19" t="s">
        <v>0</v>
      </c>
      <c r="C4" s="19"/>
      <c r="D4" s="19"/>
      <c r="E4" s="19"/>
    </row>
    <row r="5" spans="1:6" ht="30" customHeight="1" x14ac:dyDescent="0.25">
      <c r="B5" s="19" t="s">
        <v>1</v>
      </c>
      <c r="C5" s="19"/>
      <c r="D5" s="19"/>
      <c r="E5" s="19"/>
    </row>
    <row r="7" spans="1:6" x14ac:dyDescent="0.25">
      <c r="B7" s="20" t="s">
        <v>6</v>
      </c>
      <c r="C7" s="20"/>
      <c r="D7" s="20"/>
      <c r="E7" s="20"/>
    </row>
    <row r="9" spans="1:6" ht="31.5" x14ac:dyDescent="0.25">
      <c r="A9" s="3"/>
      <c r="B9" s="4" t="s">
        <v>4</v>
      </c>
      <c r="C9" s="4" t="s">
        <v>29</v>
      </c>
      <c r="D9" s="4"/>
      <c r="E9" s="4" t="s">
        <v>3</v>
      </c>
      <c r="F9" s="4" t="s">
        <v>34</v>
      </c>
    </row>
    <row r="10" spans="1:6" ht="21" customHeight="1" x14ac:dyDescent="0.25">
      <c r="A10" s="5" t="s">
        <v>9</v>
      </c>
      <c r="B10" s="16" t="s">
        <v>5</v>
      </c>
      <c r="C10" s="16"/>
      <c r="D10" s="16"/>
      <c r="E10" s="16"/>
    </row>
    <row r="11" spans="1:6" ht="21" customHeight="1" x14ac:dyDescent="0.25">
      <c r="A11" s="3" t="s">
        <v>10</v>
      </c>
      <c r="B11" s="3" t="s">
        <v>2</v>
      </c>
      <c r="C11" s="3">
        <v>120</v>
      </c>
      <c r="D11" s="3">
        <f>4166.67*9</f>
        <v>37500.03</v>
      </c>
      <c r="E11" s="6">
        <v>4500000</v>
      </c>
    </row>
    <row r="12" spans="1:6" ht="21" customHeight="1" x14ac:dyDescent="0.25">
      <c r="A12" s="3" t="s">
        <v>11</v>
      </c>
      <c r="B12" s="3" t="s">
        <v>7</v>
      </c>
      <c r="C12" s="3"/>
      <c r="D12" s="3"/>
      <c r="E12" s="3"/>
    </row>
    <row r="13" spans="1:6" ht="21" customHeight="1" x14ac:dyDescent="0.25">
      <c r="A13" s="7" t="s">
        <v>12</v>
      </c>
      <c r="B13" s="3" t="s">
        <v>8</v>
      </c>
      <c r="C13" s="3"/>
      <c r="D13" s="3"/>
      <c r="E13" s="3"/>
    </row>
    <row r="14" spans="1:6" ht="21" customHeight="1" x14ac:dyDescent="0.25">
      <c r="A14" s="3"/>
      <c r="B14" s="5" t="s">
        <v>13</v>
      </c>
      <c r="C14" s="5"/>
      <c r="D14" s="5"/>
      <c r="E14" s="5">
        <f>SUM(E11:E13)</f>
        <v>4500000</v>
      </c>
    </row>
    <row r="15" spans="1:6" x14ac:dyDescent="0.25">
      <c r="A15" s="5" t="s">
        <v>15</v>
      </c>
      <c r="B15" s="16" t="s">
        <v>14</v>
      </c>
      <c r="C15" s="16"/>
      <c r="D15" s="16"/>
      <c r="E15" s="16"/>
    </row>
    <row r="16" spans="1:6" ht="28.5" customHeight="1" x14ac:dyDescent="0.25">
      <c r="A16" s="3" t="s">
        <v>17</v>
      </c>
      <c r="B16" s="3" t="s">
        <v>16</v>
      </c>
      <c r="C16" s="3"/>
      <c r="D16" s="3"/>
      <c r="E16" s="6">
        <v>120000</v>
      </c>
    </row>
    <row r="17" spans="1:5" ht="28.5" customHeight="1" x14ac:dyDescent="0.25">
      <c r="A17" s="3" t="s">
        <v>19</v>
      </c>
      <c r="B17" s="3" t="s">
        <v>18</v>
      </c>
      <c r="C17" s="3"/>
      <c r="D17" s="3"/>
      <c r="E17" s="6">
        <v>150000</v>
      </c>
    </row>
    <row r="18" spans="1:5" ht="28.5" customHeight="1" x14ac:dyDescent="0.25">
      <c r="A18" s="3" t="s">
        <v>20</v>
      </c>
      <c r="B18" s="3" t="s">
        <v>23</v>
      </c>
      <c r="C18" s="3"/>
      <c r="D18" s="3"/>
      <c r="E18" s="6">
        <v>45000</v>
      </c>
    </row>
    <row r="19" spans="1:5" ht="28.5" customHeight="1" x14ac:dyDescent="0.25">
      <c r="A19" s="3" t="s">
        <v>22</v>
      </c>
      <c r="B19" s="3" t="s">
        <v>21</v>
      </c>
      <c r="C19" s="3"/>
      <c r="D19" s="3"/>
      <c r="E19" s="6">
        <v>1500000</v>
      </c>
    </row>
    <row r="20" spans="1:5" ht="28.5" customHeight="1" x14ac:dyDescent="0.25">
      <c r="A20" s="3" t="s">
        <v>25</v>
      </c>
      <c r="B20" s="3" t="s">
        <v>24</v>
      </c>
      <c r="C20" s="3"/>
      <c r="D20" s="3"/>
      <c r="E20" s="6">
        <v>2500000</v>
      </c>
    </row>
    <row r="21" spans="1:5" ht="28.5" customHeight="1" x14ac:dyDescent="0.25">
      <c r="A21" s="3" t="s">
        <v>28</v>
      </c>
      <c r="B21" s="3" t="s">
        <v>27</v>
      </c>
      <c r="C21" s="3"/>
      <c r="D21" s="3"/>
      <c r="E21" s="6">
        <v>185000</v>
      </c>
    </row>
    <row r="22" spans="1:5" ht="28.5" customHeight="1" x14ac:dyDescent="0.25">
      <c r="A22" s="3"/>
      <c r="B22" s="5" t="s">
        <v>26</v>
      </c>
      <c r="C22" s="5"/>
      <c r="D22" s="5"/>
      <c r="E22" s="8">
        <f>SUM(E16:E21)</f>
        <v>4500000</v>
      </c>
    </row>
    <row r="24" spans="1:5" x14ac:dyDescent="0.25">
      <c r="B24" s="1" t="s">
        <v>31</v>
      </c>
      <c r="E24" s="9" t="s">
        <v>32</v>
      </c>
    </row>
    <row r="26" spans="1:5" x14ac:dyDescent="0.25">
      <c r="E26" s="2"/>
    </row>
  </sheetData>
  <mergeCells count="7">
    <mergeCell ref="B15:E15"/>
    <mergeCell ref="B1:E1"/>
    <mergeCell ref="B2:E2"/>
    <mergeCell ref="B4:E4"/>
    <mergeCell ref="B5:E5"/>
    <mergeCell ref="B7:E7"/>
    <mergeCell ref="B10:E10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22" workbookViewId="0">
      <selection activeCell="E22" sqref="E22"/>
    </sheetView>
  </sheetViews>
  <sheetFormatPr defaultColWidth="8.85546875" defaultRowHeight="15" x14ac:dyDescent="0.25"/>
  <cols>
    <col min="2" max="2" width="56" customWidth="1"/>
    <col min="3" max="3" width="32.140625" customWidth="1"/>
    <col min="5" max="5" width="13.42578125" bestFit="1" customWidth="1"/>
  </cols>
  <sheetData>
    <row r="1" spans="1:3" ht="90" customHeight="1" x14ac:dyDescent="0.25">
      <c r="B1" s="17" t="s">
        <v>64</v>
      </c>
      <c r="C1" s="17"/>
    </row>
    <row r="3" spans="1:3" x14ac:dyDescent="0.25">
      <c r="A3" s="1"/>
      <c r="B3" s="19" t="s">
        <v>0</v>
      </c>
      <c r="C3" s="19"/>
    </row>
    <row r="4" spans="1:3" x14ac:dyDescent="0.25">
      <c r="A4" s="1"/>
      <c r="B4" s="19" t="s">
        <v>1</v>
      </c>
      <c r="C4" s="19"/>
    </row>
    <row r="5" spans="1:3" x14ac:dyDescent="0.25">
      <c r="A5" s="1"/>
      <c r="B5" s="1"/>
      <c r="C5" s="1"/>
    </row>
    <row r="6" spans="1:3" x14ac:dyDescent="0.25">
      <c r="A6" s="1"/>
      <c r="B6" s="20" t="s">
        <v>61</v>
      </c>
      <c r="C6" s="20"/>
    </row>
    <row r="7" spans="1:3" ht="15.75" thickBot="1" x14ac:dyDescent="0.3">
      <c r="A7" s="1"/>
      <c r="B7" s="1"/>
      <c r="C7" s="1"/>
    </row>
    <row r="8" spans="1:3" ht="19.5" customHeight="1" thickBot="1" x14ac:dyDescent="0.3">
      <c r="A8" s="21" t="s">
        <v>58</v>
      </c>
      <c r="B8" s="22"/>
      <c r="C8" s="13">
        <v>484159.29</v>
      </c>
    </row>
    <row r="9" spans="1:3" ht="15.75" x14ac:dyDescent="0.25">
      <c r="A9" s="11"/>
      <c r="B9" s="12" t="s">
        <v>4</v>
      </c>
      <c r="C9" s="14" t="s">
        <v>3</v>
      </c>
    </row>
    <row r="10" spans="1:3" x14ac:dyDescent="0.25">
      <c r="A10" s="5" t="s">
        <v>9</v>
      </c>
      <c r="B10" s="16" t="s">
        <v>5</v>
      </c>
      <c r="C10" s="16"/>
    </row>
    <row r="11" spans="1:3" ht="27.75" customHeight="1" x14ac:dyDescent="0.25">
      <c r="A11" s="3" t="s">
        <v>10</v>
      </c>
      <c r="B11" s="3" t="s">
        <v>56</v>
      </c>
      <c r="C11" s="6">
        <v>36000000</v>
      </c>
    </row>
    <row r="12" spans="1:3" ht="27.75" customHeight="1" x14ac:dyDescent="0.25">
      <c r="A12" s="3" t="s">
        <v>11</v>
      </c>
      <c r="B12" s="3" t="s">
        <v>57</v>
      </c>
      <c r="C12" s="6">
        <v>2600000</v>
      </c>
    </row>
    <row r="13" spans="1:3" ht="27.75" customHeight="1" x14ac:dyDescent="0.25">
      <c r="A13" s="7" t="s">
        <v>12</v>
      </c>
      <c r="B13" s="3" t="s">
        <v>49</v>
      </c>
      <c r="C13" s="6">
        <v>84278.93</v>
      </c>
    </row>
    <row r="14" spans="1:3" ht="27.75" customHeight="1" x14ac:dyDescent="0.25">
      <c r="A14" s="7" t="s">
        <v>36</v>
      </c>
      <c r="B14" s="3" t="s">
        <v>50</v>
      </c>
      <c r="C14" s="6"/>
    </row>
    <row r="15" spans="1:3" ht="27.75" customHeight="1" x14ac:dyDescent="0.25">
      <c r="A15" s="3"/>
      <c r="B15" s="5" t="s">
        <v>13</v>
      </c>
      <c r="C15" s="8">
        <v>39442782.93</v>
      </c>
    </row>
    <row r="16" spans="1:3" x14ac:dyDescent="0.25">
      <c r="A16" s="5" t="s">
        <v>15</v>
      </c>
      <c r="B16" s="16" t="s">
        <v>14</v>
      </c>
      <c r="C16" s="16"/>
    </row>
    <row r="17" spans="1:5" ht="29.25" customHeight="1" x14ac:dyDescent="0.25">
      <c r="A17" s="3" t="s">
        <v>17</v>
      </c>
      <c r="B17" s="3" t="s">
        <v>35</v>
      </c>
      <c r="C17" s="6">
        <v>6097859.6200000001</v>
      </c>
    </row>
    <row r="18" spans="1:5" ht="30.75" customHeight="1" x14ac:dyDescent="0.25">
      <c r="A18" s="3" t="s">
        <v>19</v>
      </c>
      <c r="B18" s="3" t="s">
        <v>51</v>
      </c>
      <c r="C18" s="6">
        <v>2900000</v>
      </c>
    </row>
    <row r="19" spans="1:5" ht="30.75" customHeight="1" x14ac:dyDescent="0.25">
      <c r="A19" s="3" t="s">
        <v>20</v>
      </c>
      <c r="B19" s="3" t="s">
        <v>37</v>
      </c>
      <c r="C19" s="6">
        <v>5710000</v>
      </c>
    </row>
    <row r="20" spans="1:5" ht="30.75" customHeight="1" x14ac:dyDescent="0.25">
      <c r="A20" s="7" t="s">
        <v>22</v>
      </c>
      <c r="B20" s="3" t="s">
        <v>38</v>
      </c>
      <c r="C20" s="6">
        <v>195000</v>
      </c>
    </row>
    <row r="21" spans="1:5" ht="30.75" customHeight="1" x14ac:dyDescent="0.25">
      <c r="A21" s="7" t="s">
        <v>25</v>
      </c>
      <c r="B21" s="3" t="s">
        <v>40</v>
      </c>
      <c r="C21" s="6">
        <v>100000</v>
      </c>
    </row>
    <row r="22" spans="1:5" ht="30.75" customHeight="1" x14ac:dyDescent="0.25">
      <c r="A22" s="7" t="s">
        <v>28</v>
      </c>
      <c r="B22" s="3" t="s">
        <v>47</v>
      </c>
      <c r="C22" s="6">
        <v>336000</v>
      </c>
    </row>
    <row r="23" spans="1:5" ht="30.75" customHeight="1" x14ac:dyDescent="0.25">
      <c r="A23" s="7" t="s">
        <v>41</v>
      </c>
      <c r="B23" s="3" t="s">
        <v>53</v>
      </c>
      <c r="C23" s="6">
        <v>540000</v>
      </c>
    </row>
    <row r="24" spans="1:5" ht="30.75" customHeight="1" x14ac:dyDescent="0.25">
      <c r="A24" s="7" t="s">
        <v>44</v>
      </c>
      <c r="B24" s="3" t="s">
        <v>54</v>
      </c>
      <c r="C24" s="6">
        <v>240000</v>
      </c>
    </row>
    <row r="25" spans="1:5" ht="30.75" customHeight="1" x14ac:dyDescent="0.25">
      <c r="A25" s="7" t="s">
        <v>46</v>
      </c>
      <c r="B25" s="3" t="s">
        <v>42</v>
      </c>
      <c r="C25" s="6">
        <v>2000000</v>
      </c>
    </row>
    <row r="26" spans="1:5" ht="30.75" customHeight="1" x14ac:dyDescent="0.25">
      <c r="A26" s="3" t="s">
        <v>45</v>
      </c>
      <c r="B26" s="3" t="s">
        <v>39</v>
      </c>
      <c r="C26" s="6">
        <f>C12+130000</f>
        <v>2730000</v>
      </c>
    </row>
    <row r="27" spans="1:5" ht="30.75" customHeight="1" x14ac:dyDescent="0.25">
      <c r="A27" s="7" t="s">
        <v>52</v>
      </c>
      <c r="B27" s="3" t="s">
        <v>24</v>
      </c>
      <c r="C27" s="6">
        <v>12050000</v>
      </c>
    </row>
    <row r="28" spans="1:5" ht="30.75" customHeight="1" x14ac:dyDescent="0.25">
      <c r="A28" s="7" t="s">
        <v>55</v>
      </c>
      <c r="B28" s="3" t="s">
        <v>59</v>
      </c>
      <c r="C28" s="6">
        <f>1500000</f>
        <v>1500000</v>
      </c>
    </row>
    <row r="29" spans="1:5" ht="30.75" customHeight="1" x14ac:dyDescent="0.25">
      <c r="A29" s="3" t="s">
        <v>60</v>
      </c>
      <c r="B29" s="3" t="s">
        <v>48</v>
      </c>
      <c r="C29" s="6">
        <v>4750000</v>
      </c>
      <c r="E29" s="10"/>
    </row>
    <row r="30" spans="1:5" ht="30.75" customHeight="1" x14ac:dyDescent="0.25">
      <c r="A30" s="3" t="s">
        <v>62</v>
      </c>
      <c r="B30" s="3" t="s">
        <v>63</v>
      </c>
      <c r="C30" s="6">
        <v>750000</v>
      </c>
      <c r="E30" s="10"/>
    </row>
    <row r="31" spans="1:5" ht="30.75" customHeight="1" thickBot="1" x14ac:dyDescent="0.3">
      <c r="A31" s="3"/>
      <c r="B31" s="5" t="s">
        <v>26</v>
      </c>
      <c r="C31" s="8">
        <f>SUM(C17:C30)</f>
        <v>39898859.620000005</v>
      </c>
      <c r="E31" s="10"/>
    </row>
    <row r="32" spans="1:5" ht="30.75" customHeight="1" thickBot="1" x14ac:dyDescent="0.3">
      <c r="A32" s="21" t="s">
        <v>58</v>
      </c>
      <c r="B32" s="22"/>
      <c r="C32" s="13">
        <f>C8+C15-C31</f>
        <v>28082.59999999404</v>
      </c>
      <c r="E32" s="10"/>
    </row>
    <row r="33" spans="1:3" x14ac:dyDescent="0.25">
      <c r="A33" s="1"/>
      <c r="B33" s="1"/>
      <c r="C33" s="1"/>
    </row>
    <row r="34" spans="1:3" x14ac:dyDescent="0.25">
      <c r="A34" s="1"/>
      <c r="B34" s="1" t="s">
        <v>31</v>
      </c>
      <c r="C34" s="9" t="s">
        <v>43</v>
      </c>
    </row>
    <row r="38" spans="1:3" x14ac:dyDescent="0.25">
      <c r="C38" s="15"/>
    </row>
    <row r="39" spans="1:3" x14ac:dyDescent="0.25">
      <c r="C39" s="15"/>
    </row>
    <row r="40" spans="1:3" x14ac:dyDescent="0.25">
      <c r="C40" s="15"/>
    </row>
  </sheetData>
  <mergeCells count="8">
    <mergeCell ref="B1:C1"/>
    <mergeCell ref="A32:B32"/>
    <mergeCell ref="B3:C3"/>
    <mergeCell ref="B4:C4"/>
    <mergeCell ref="B6:C6"/>
    <mergeCell ref="B10:C10"/>
    <mergeCell ref="B16:C16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План 2019г.</vt:lpstr>
      <vt:lpstr>смета 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Фролова Евгения</dc:creator>
  <cp:lastModifiedBy>User</cp:lastModifiedBy>
  <cp:lastPrinted>2020-07-31T08:23:16Z</cp:lastPrinted>
  <dcterms:created xsi:type="dcterms:W3CDTF">2020-07-02T08:11:38Z</dcterms:created>
  <dcterms:modified xsi:type="dcterms:W3CDTF">2021-04-23T13:08:18Z</dcterms:modified>
</cp:coreProperties>
</file>